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CB-0115  INFORME SOBRE RECUR..." sheetId="1" r:id="rId1"/>
    <sheet name="CB-0116  INFORME SOBRE DISPO..." sheetId="2" r:id="rId2"/>
    <sheet name="CB-0124  INVERSIONES PARTIMO..." sheetId="3" r:id="rId3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<sst xmlns="http://schemas.openxmlformats.org/spreadsheetml/2006/main" count="265" uniqueCount="89">
  <si>
    <t>Tipo Informe</t>
  </si>
  <si>
    <t>3 FINANCIERO-INVERSIONES</t>
  </si>
  <si>
    <t>Formulario</t>
  </si>
  <si>
    <t xml:space="preserve">CB-0115: INFORME SOBRE RECURSOS DE TESORERIA </t>
  </si>
  <si>
    <t>Moneda Informe</t>
  </si>
  <si>
    <t>Entidad</t>
  </si>
  <si>
    <t>Fecha</t>
  </si>
  <si>
    <t>Periodicidad</t>
  </si>
  <si>
    <t>Mensual</t>
  </si>
  <si>
    <t>[1]</t>
  </si>
  <si>
    <t xml:space="preserve">BANCOS </t>
  </si>
  <si>
    <t xml:space="preserve"> ENTIDAD FINANCIERA </t>
  </si>
  <si>
    <t xml:space="preserve"> NUMERO CUENTA</t>
  </si>
  <si>
    <t xml:space="preserve"> SALDO ANTERIOR </t>
  </si>
  <si>
    <t xml:space="preserve">MOVIMIENTO DE INGRESOS </t>
  </si>
  <si>
    <t xml:space="preserve">MOVIMIENTO DE EGRESOS </t>
  </si>
  <si>
    <t xml:space="preserve">SALDO SEGUN TESORERIA </t>
  </si>
  <si>
    <t xml:space="preserve">TASA INTERES BANCARIO </t>
  </si>
  <si>
    <t xml:space="preserve">FECHA ULTIMA CONCILIACION </t>
  </si>
  <si>
    <t>FILA_10</t>
  </si>
  <si>
    <t>BANCO DAVIVIENDA</t>
  </si>
  <si>
    <t>450269999279</t>
  </si>
  <si>
    <t>FILA_20</t>
  </si>
  <si>
    <t>0560006069997820</t>
  </si>
  <si>
    <t>FILA_30</t>
  </si>
  <si>
    <t>HELM BANK</t>
  </si>
  <si>
    <t>005411152</t>
  </si>
  <si>
    <t/>
  </si>
  <si>
    <t>FILA_999999</t>
  </si>
  <si>
    <t>[2]</t>
  </si>
  <si>
    <t>CUENTAS DE AHORRO</t>
  </si>
  <si>
    <t>007900257994</t>
  </si>
  <si>
    <t>005525581</t>
  </si>
  <si>
    <t>[3]</t>
  </si>
  <si>
    <t>CAJAS MENORES</t>
  </si>
  <si>
    <t>7969999643</t>
  </si>
  <si>
    <t>7969999650</t>
  </si>
  <si>
    <t>[4]</t>
  </si>
  <si>
    <t>CAJA PRINCIPAL</t>
  </si>
  <si>
    <t>[5]</t>
  </si>
  <si>
    <t>GRAN TOTAL</t>
  </si>
  <si>
    <t>CB-0116: INFORME SOBRE DISPONIBILIDAD DE FONDOS</t>
  </si>
  <si>
    <t>INFORME SOBRE DISPONIBILIDAD DE FONDOS</t>
  </si>
  <si>
    <t>SUBTOTAL</t>
  </si>
  <si>
    <t>TOTALES</t>
  </si>
  <si>
    <t>PORCENT</t>
  </si>
  <si>
    <t>I- FONDOS EN MONEDA NACIONAL</t>
  </si>
  <si>
    <t xml:space="preserve"> . </t>
  </si>
  <si>
    <t>a) Cajas menores y principal</t>
  </si>
  <si>
    <t>b) Cuentas Corrientes</t>
  </si>
  <si>
    <t>c) Cuentas de Ahorro</t>
  </si>
  <si>
    <t>d) Inversiones Temporales</t>
  </si>
  <si>
    <t>Sub-Total</t>
  </si>
  <si>
    <t>II- FONDOS EN MONEDA EXTRANJERA</t>
  </si>
  <si>
    <t>a) Cuentas Corrientes</t>
  </si>
  <si>
    <t>b) Inversiones</t>
  </si>
  <si>
    <t>TOTAL FONDOS DISPONIBLES DE TESORERIA</t>
  </si>
  <si>
    <t>MENOS ACREEDORES VARIOS</t>
  </si>
  <si>
    <t>a) Fondos de Terceros</t>
  </si>
  <si>
    <t>b) Recaudos de Terceros</t>
  </si>
  <si>
    <t>c) Tesorerías de terceros</t>
  </si>
  <si>
    <t>TOTAL DISPONIBILIDAD ORDINARIA</t>
  </si>
  <si>
    <t>III- INVERSIONES PERMANENTES</t>
  </si>
  <si>
    <t>IV- RECURSOS COMPROMETIDOS</t>
  </si>
  <si>
    <t>SUB-TOTAL</t>
  </si>
  <si>
    <t xml:space="preserve">CB-0124: INVERSIONES PARTIMONIALES </t>
  </si>
  <si>
    <t xml:space="preserve">INVERSIONES PATRIMONIALES CONTROLANTES               </t>
  </si>
  <si>
    <t>FECHA</t>
  </si>
  <si>
    <t>PATRIMONIO BASE - MILLONES DE PESOS</t>
  </si>
  <si>
    <t>VALOR PARTICIPACION - MILLONES DE PESOS</t>
  </si>
  <si>
    <t>PORCENT PARTICIPACION</t>
  </si>
  <si>
    <t>REPRESENTADA EN</t>
  </si>
  <si>
    <t>INCREMENTOS Y-O DISMINUCIONES</t>
  </si>
  <si>
    <t>NOTAS A LAS VARIACIONES</t>
  </si>
  <si>
    <t>EMPRESAS DE SERVICIOS PUBLICOS DOMICILIARIOS A NIVEL DISTRITAL</t>
  </si>
  <si>
    <t>Empresa de Energía de Bogotá</t>
  </si>
  <si>
    <t>Empresa de Telefonos de Bogotá</t>
  </si>
  <si>
    <t>Empresa de Acueducto y Alcantarillado de Bogotá</t>
  </si>
  <si>
    <t>SOCIEDADES DE ECONOMIA MIXTA DEL NIVEL DISTRITAL</t>
  </si>
  <si>
    <t>Terminal de Transporte</t>
  </si>
  <si>
    <t>SOCIEDADES DE ECONOMIA MIXTA DEL NIVEL NACIONAL</t>
  </si>
  <si>
    <t>Corporación de Abastos</t>
  </si>
  <si>
    <t>EMPRESAS INDUSTRIALES Y COMERCIALES DEL ESTADO DEL NIVEL DISTRITAL</t>
  </si>
  <si>
    <t>Canal Capital</t>
  </si>
  <si>
    <t>Lotería de Bogotá</t>
  </si>
  <si>
    <t>Transmilenio</t>
  </si>
  <si>
    <t>Empresas de renovación urbana</t>
  </si>
  <si>
    <t>Metro vivienda</t>
  </si>
  <si>
    <t>Contraloria de Bogotá D.C.</t>
  </si>
</sst>
</file>

<file path=xl/styles.xml><?xml version="1.0" encoding="utf-8"?>
<styleSheet xmlns="http://schemas.openxmlformats.org/spreadsheetml/2006/main">
  <numFmts count="36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mmm\-yyyy"/>
    <numFmt numFmtId="191" formatCode="_-* #,##0.000_-;\-* #,##0.000_-;_-* &quot;-&quot;???_-;_-@_-"/>
  </numFmts>
  <fonts count="43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14" fontId="0" fillId="35" borderId="11" xfId="0" applyNumberFormat="1" applyFill="1" applyBorder="1" applyAlignment="1" applyProtection="1">
      <alignment vertical="center"/>
      <protection locked="0"/>
    </xf>
    <xf numFmtId="0" fontId="0" fillId="35" borderId="11" xfId="0" applyFill="1" applyBorder="1" applyAlignment="1" applyProtection="1">
      <alignment vertical="center"/>
      <protection locked="0"/>
    </xf>
    <xf numFmtId="14" fontId="2" fillId="33" borderId="10" xfId="0" applyNumberFormat="1" applyFont="1" applyFill="1" applyBorder="1" applyAlignment="1" applyProtection="1">
      <alignment horizontal="center" vertical="center"/>
      <protection/>
    </xf>
    <xf numFmtId="0" fontId="3" fillId="36" borderId="11" xfId="0" applyFont="1" applyFill="1" applyBorder="1" applyAlignment="1" applyProtection="1">
      <alignment vertical="center"/>
      <protection/>
    </xf>
    <xf numFmtId="4" fontId="3" fillId="36" borderId="11" xfId="0" applyNumberFormat="1" applyFont="1" applyFill="1" applyBorder="1" applyAlignment="1" applyProtection="1">
      <alignment vertical="center"/>
      <protection/>
    </xf>
    <xf numFmtId="1" fontId="3" fillId="36" borderId="11" xfId="0" applyNumberFormat="1" applyFont="1" applyFill="1" applyBorder="1" applyAlignment="1" applyProtection="1">
      <alignment vertical="center"/>
      <protection/>
    </xf>
    <xf numFmtId="185" fontId="0" fillId="0" borderId="0" xfId="49" applyFont="1" applyAlignment="1">
      <alignment/>
    </xf>
    <xf numFmtId="185" fontId="0" fillId="35" borderId="11" xfId="49" applyFont="1" applyFill="1" applyBorder="1" applyAlignment="1" applyProtection="1">
      <alignment vertical="center"/>
      <protection locked="0"/>
    </xf>
    <xf numFmtId="185" fontId="0" fillId="34" borderId="0" xfId="49" applyFont="1" applyFill="1" applyBorder="1" applyAlignment="1" applyProtection="1">
      <alignment horizontal="center" vertical="center"/>
      <protection/>
    </xf>
    <xf numFmtId="185" fontId="3" fillId="36" borderId="11" xfId="49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185" fontId="0" fillId="35" borderId="11" xfId="49" applyFont="1" applyFill="1" applyBorder="1" applyAlignment="1" applyProtection="1">
      <alignment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43"/>
  <sheetViews>
    <sheetView tabSelected="1" zoomScalePageLayoutView="0" workbookViewId="0" topLeftCell="A1">
      <selection activeCell="H29" sqref="H29"/>
    </sheetView>
  </sheetViews>
  <sheetFormatPr defaultColWidth="0" defaultRowHeight="12.75"/>
  <cols>
    <col min="1" max="1" width="9.140625" style="0" customWidth="1"/>
    <col min="2" max="2" width="20.00390625" style="0" customWidth="1"/>
    <col min="3" max="3" width="26.00390625" style="0" customWidth="1"/>
    <col min="4" max="4" width="20.00390625" style="0" customWidth="1"/>
    <col min="5" max="5" width="22.00390625" style="0" customWidth="1"/>
    <col min="6" max="6" width="29.00390625" style="0" customWidth="1"/>
    <col min="7" max="9" width="28.00390625" style="0" customWidth="1"/>
    <col min="10" max="10" width="32.00390625" style="0" customWidth="1"/>
    <col min="11" max="11" width="9.140625" style="0" customWidth="1"/>
    <col min="12" max="16384" width="8.8515625" style="0" hidden="1" customWidth="1"/>
  </cols>
  <sheetData>
    <row r="1" spans="2:8" ht="12.75">
      <c r="B1" s="1" t="s">
        <v>0</v>
      </c>
      <c r="C1" s="1">
        <v>3</v>
      </c>
      <c r="D1" s="15" t="s">
        <v>1</v>
      </c>
      <c r="E1" s="16"/>
      <c r="F1" s="16"/>
      <c r="G1" s="16"/>
      <c r="H1" s="16"/>
    </row>
    <row r="2" spans="2:8" ht="12.75">
      <c r="B2" s="1" t="s">
        <v>2</v>
      </c>
      <c r="C2" s="1">
        <v>1600</v>
      </c>
      <c r="D2" s="15" t="s">
        <v>3</v>
      </c>
      <c r="E2" s="16"/>
      <c r="F2" s="16"/>
      <c r="G2" s="16"/>
      <c r="H2" s="16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235</v>
      </c>
    </row>
    <row r="5" spans="2:3" ht="12.75">
      <c r="B5" s="1" t="s">
        <v>6</v>
      </c>
      <c r="C5" s="5">
        <v>42704</v>
      </c>
    </row>
    <row r="6" spans="2:4" ht="12.75">
      <c r="B6" s="1" t="s">
        <v>7</v>
      </c>
      <c r="C6" s="1">
        <v>1</v>
      </c>
      <c r="D6" s="1" t="s">
        <v>8</v>
      </c>
    </row>
    <row r="8" spans="1:10" ht="12.75">
      <c r="A8" s="1" t="s">
        <v>9</v>
      </c>
      <c r="B8" s="15" t="s">
        <v>10</v>
      </c>
      <c r="C8" s="16"/>
      <c r="D8" s="16"/>
      <c r="E8" s="16"/>
      <c r="F8" s="16"/>
      <c r="G8" s="16"/>
      <c r="H8" s="16"/>
      <c r="I8" s="16"/>
      <c r="J8" s="16"/>
    </row>
    <row r="9" spans="3:10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</row>
    <row r="10" spans="3:10" ht="12.7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</row>
    <row r="11" spans="1:10" ht="12.75">
      <c r="A11" s="1">
        <v>10</v>
      </c>
      <c r="B11" t="s">
        <v>19</v>
      </c>
      <c r="C11" s="4" t="s">
        <v>20</v>
      </c>
      <c r="D11" s="4" t="s">
        <v>21</v>
      </c>
      <c r="E11" s="10">
        <v>1098655277.2599983</v>
      </c>
      <c r="F11" s="10"/>
      <c r="G11" s="10"/>
      <c r="H11" s="14">
        <f>+E11+F11-G11</f>
        <v>1098655277.2599983</v>
      </c>
      <c r="I11" s="4">
        <v>0.1</v>
      </c>
      <c r="J11" s="3">
        <v>42613</v>
      </c>
    </row>
    <row r="12" spans="1:10" ht="12.75">
      <c r="A12" s="1">
        <v>20</v>
      </c>
      <c r="B12" t="s">
        <v>22</v>
      </c>
      <c r="C12" s="4" t="s">
        <v>20</v>
      </c>
      <c r="D12" s="4" t="s">
        <v>23</v>
      </c>
      <c r="E12" s="10">
        <v>0</v>
      </c>
      <c r="F12" s="10">
        <v>13499983387</v>
      </c>
      <c r="G12" s="10">
        <v>13499983387</v>
      </c>
      <c r="H12" s="14">
        <f>+E12+F12-G12</f>
        <v>0</v>
      </c>
      <c r="I12" s="4">
        <v>0.1</v>
      </c>
      <c r="J12" s="3">
        <v>42613</v>
      </c>
    </row>
    <row r="13" spans="1:10" ht="12.75">
      <c r="A13" s="1">
        <v>30</v>
      </c>
      <c r="B13" t="s">
        <v>24</v>
      </c>
      <c r="C13" s="4" t="s">
        <v>25</v>
      </c>
      <c r="D13" s="4" t="s">
        <v>26</v>
      </c>
      <c r="E13" s="10">
        <v>0</v>
      </c>
      <c r="F13" s="10">
        <v>0</v>
      </c>
      <c r="G13" s="10">
        <v>0</v>
      </c>
      <c r="H13" s="10">
        <v>0</v>
      </c>
      <c r="I13" s="4">
        <v>3.5</v>
      </c>
      <c r="J13" s="3">
        <v>42613</v>
      </c>
    </row>
    <row r="14" spans="1:10" ht="12.75">
      <c r="A14" s="1">
        <v>-1</v>
      </c>
      <c r="C14" s="2" t="s">
        <v>27</v>
      </c>
      <c r="D14" s="2" t="s">
        <v>27</v>
      </c>
      <c r="E14" s="2" t="s">
        <v>27</v>
      </c>
      <c r="F14" s="2" t="s">
        <v>27</v>
      </c>
      <c r="G14" s="2" t="s">
        <v>27</v>
      </c>
      <c r="H14" s="2" t="s">
        <v>27</v>
      </c>
      <c r="I14" s="2" t="s">
        <v>27</v>
      </c>
      <c r="J14" s="2" t="s">
        <v>27</v>
      </c>
    </row>
    <row r="15" spans="1:10" ht="12.75">
      <c r="A15" s="1">
        <v>999999</v>
      </c>
      <c r="B15" t="s">
        <v>28</v>
      </c>
      <c r="C15" s="2" t="s">
        <v>27</v>
      </c>
      <c r="D15" s="2" t="s">
        <v>27</v>
      </c>
      <c r="I15" s="2" t="s">
        <v>27</v>
      </c>
      <c r="J15" s="2" t="s">
        <v>27</v>
      </c>
    </row>
    <row r="17" spans="1:10" ht="12.75">
      <c r="A17" s="1" t="s">
        <v>29</v>
      </c>
      <c r="B17" s="15" t="s">
        <v>30</v>
      </c>
      <c r="C17" s="16"/>
      <c r="D17" s="16"/>
      <c r="E17" s="16"/>
      <c r="F17" s="16"/>
      <c r="G17" s="16"/>
      <c r="H17" s="16"/>
      <c r="I17" s="16"/>
      <c r="J17" s="16"/>
    </row>
    <row r="18" spans="3:10" ht="12.75">
      <c r="C18" s="1">
        <v>4</v>
      </c>
      <c r="D18" s="1">
        <v>8</v>
      </c>
      <c r="E18" s="1">
        <v>12</v>
      </c>
      <c r="F18" s="1">
        <v>16</v>
      </c>
      <c r="G18" s="1">
        <v>20</v>
      </c>
      <c r="H18" s="1">
        <v>24</v>
      </c>
      <c r="I18" s="1">
        <v>28</v>
      </c>
      <c r="J18" s="1">
        <v>32</v>
      </c>
    </row>
    <row r="19" spans="3:10" ht="12.75">
      <c r="C19" s="1" t="s">
        <v>11</v>
      </c>
      <c r="D19" s="1" t="s">
        <v>12</v>
      </c>
      <c r="E19" s="1" t="s">
        <v>13</v>
      </c>
      <c r="F19" s="1" t="s">
        <v>14</v>
      </c>
      <c r="G19" s="1" t="s">
        <v>15</v>
      </c>
      <c r="H19" s="1" t="s">
        <v>16</v>
      </c>
      <c r="I19" s="1" t="s">
        <v>17</v>
      </c>
      <c r="J19" s="1" t="s">
        <v>18</v>
      </c>
    </row>
    <row r="20" spans="1:10" ht="12.75">
      <c r="A20" s="1">
        <v>10</v>
      </c>
      <c r="B20" t="s">
        <v>19</v>
      </c>
      <c r="C20" s="4" t="s">
        <v>20</v>
      </c>
      <c r="D20" s="4" t="s">
        <v>31</v>
      </c>
      <c r="E20" s="10">
        <v>526748928.69</v>
      </c>
      <c r="F20" s="10">
        <v>94895782.19</v>
      </c>
      <c r="G20" s="10">
        <v>0</v>
      </c>
      <c r="H20" s="10">
        <f>+E20+F20-G20</f>
        <v>621644710.88</v>
      </c>
      <c r="I20" s="4">
        <v>0.1</v>
      </c>
      <c r="J20" s="3">
        <v>42613</v>
      </c>
    </row>
    <row r="21" spans="1:10" ht="12.75">
      <c r="A21" s="1">
        <v>20</v>
      </c>
      <c r="B21" t="s">
        <v>22</v>
      </c>
      <c r="C21" s="4" t="s">
        <v>25</v>
      </c>
      <c r="D21" s="4" t="s">
        <v>32</v>
      </c>
      <c r="E21" s="10">
        <v>1678903104.3200002</v>
      </c>
      <c r="F21" s="10">
        <v>108261528.52</v>
      </c>
      <c r="G21" s="10">
        <v>0</v>
      </c>
      <c r="H21" s="10">
        <f>+E21+F21-G21</f>
        <v>1787164632.8400002</v>
      </c>
      <c r="I21" s="4">
        <v>3.5</v>
      </c>
      <c r="J21" s="3">
        <v>42613</v>
      </c>
    </row>
    <row r="22" spans="1:10" ht="12.75">
      <c r="A22" s="1">
        <v>-1</v>
      </c>
      <c r="C22" s="2" t="s">
        <v>27</v>
      </c>
      <c r="D22" s="2" t="s">
        <v>27</v>
      </c>
      <c r="E22" s="2" t="s">
        <v>27</v>
      </c>
      <c r="F22" s="2" t="s">
        <v>27</v>
      </c>
      <c r="G22" s="2" t="s">
        <v>27</v>
      </c>
      <c r="H22" s="2"/>
      <c r="I22" s="2" t="s">
        <v>27</v>
      </c>
      <c r="J22" s="2" t="s">
        <v>27</v>
      </c>
    </row>
    <row r="23" spans="1:10" ht="12.75">
      <c r="A23" s="1">
        <v>999999</v>
      </c>
      <c r="B23" t="s">
        <v>28</v>
      </c>
      <c r="C23" s="2" t="s">
        <v>27</v>
      </c>
      <c r="D23" s="2" t="s">
        <v>27</v>
      </c>
      <c r="I23" s="2" t="s">
        <v>27</v>
      </c>
      <c r="J23" s="2" t="s">
        <v>27</v>
      </c>
    </row>
    <row r="25" spans="1:10" ht="12.75">
      <c r="A25" s="1" t="s">
        <v>33</v>
      </c>
      <c r="B25" s="15" t="s">
        <v>34</v>
      </c>
      <c r="C25" s="16"/>
      <c r="D25" s="16"/>
      <c r="E25" s="16"/>
      <c r="F25" s="16"/>
      <c r="G25" s="16"/>
      <c r="H25" s="16"/>
      <c r="I25" s="16"/>
      <c r="J25" s="16"/>
    </row>
    <row r="26" spans="3:10" ht="12.75">
      <c r="C26" s="1">
        <v>4</v>
      </c>
      <c r="D26" s="1">
        <v>8</v>
      </c>
      <c r="E26" s="1">
        <v>12</v>
      </c>
      <c r="F26" s="1">
        <v>16</v>
      </c>
      <c r="G26" s="1">
        <v>20</v>
      </c>
      <c r="H26" s="1">
        <v>24</v>
      </c>
      <c r="I26" s="1">
        <v>28</v>
      </c>
      <c r="J26" s="1">
        <v>32</v>
      </c>
    </row>
    <row r="27" spans="3:10" ht="12.75">
      <c r="C27" s="1" t="s">
        <v>11</v>
      </c>
      <c r="D27" s="1" t="s">
        <v>12</v>
      </c>
      <c r="E27" s="1" t="s">
        <v>13</v>
      </c>
      <c r="F27" s="1" t="s">
        <v>14</v>
      </c>
      <c r="G27" s="1" t="s">
        <v>15</v>
      </c>
      <c r="H27" s="1" t="s">
        <v>16</v>
      </c>
      <c r="I27" s="1" t="s">
        <v>17</v>
      </c>
      <c r="J27" s="1" t="s">
        <v>18</v>
      </c>
    </row>
    <row r="28" spans="1:10" ht="12.75">
      <c r="A28" s="1">
        <v>10</v>
      </c>
      <c r="B28" t="s">
        <v>19</v>
      </c>
      <c r="C28" s="4" t="s">
        <v>20</v>
      </c>
      <c r="D28" s="4" t="s">
        <v>35</v>
      </c>
      <c r="E28" s="10">
        <v>6218905</v>
      </c>
      <c r="F28" s="10">
        <v>4796009</v>
      </c>
      <c r="G28" s="10">
        <v>5729459</v>
      </c>
      <c r="H28" s="10">
        <f>+E28+F28-G28</f>
        <v>5285455</v>
      </c>
      <c r="I28" s="4">
        <v>0.1</v>
      </c>
      <c r="J28" s="3">
        <v>42613</v>
      </c>
    </row>
    <row r="29" spans="1:10" ht="12.75">
      <c r="A29" s="1">
        <v>20</v>
      </c>
      <c r="B29" t="s">
        <v>22</v>
      </c>
      <c r="C29" s="4" t="s">
        <v>20</v>
      </c>
      <c r="D29" s="4" t="s">
        <v>36</v>
      </c>
      <c r="E29" s="10">
        <v>19078637</v>
      </c>
      <c r="F29" s="10">
        <v>8208001</v>
      </c>
      <c r="G29" s="10">
        <v>15218098</v>
      </c>
      <c r="H29" s="10">
        <f>+E29+F29-G29</f>
        <v>12068540</v>
      </c>
      <c r="I29" s="4">
        <v>0.1</v>
      </c>
      <c r="J29" s="3">
        <v>42613</v>
      </c>
    </row>
    <row r="30" spans="1:10" ht="12.75">
      <c r="A30" s="1">
        <v>-1</v>
      </c>
      <c r="C30" s="2" t="s">
        <v>27</v>
      </c>
      <c r="D30" s="2" t="s">
        <v>27</v>
      </c>
      <c r="E30" s="2" t="s">
        <v>27</v>
      </c>
      <c r="F30" s="2" t="s">
        <v>27</v>
      </c>
      <c r="G30" s="2" t="s">
        <v>27</v>
      </c>
      <c r="H30" s="2" t="s">
        <v>27</v>
      </c>
      <c r="I30" s="2" t="s">
        <v>27</v>
      </c>
      <c r="J30" s="2" t="s">
        <v>27</v>
      </c>
    </row>
    <row r="31" spans="1:10" ht="12.75">
      <c r="A31" s="1">
        <v>999999</v>
      </c>
      <c r="B31" t="s">
        <v>28</v>
      </c>
      <c r="C31" s="2" t="s">
        <v>27</v>
      </c>
      <c r="D31" s="2" t="s">
        <v>27</v>
      </c>
      <c r="I31" s="2" t="s">
        <v>27</v>
      </c>
      <c r="J31" s="2" t="s">
        <v>27</v>
      </c>
    </row>
    <row r="33" spans="1:10" ht="12.75">
      <c r="A33" s="1" t="s">
        <v>37</v>
      </c>
      <c r="B33" s="15" t="s">
        <v>38</v>
      </c>
      <c r="C33" s="16"/>
      <c r="D33" s="16"/>
      <c r="E33" s="16"/>
      <c r="F33" s="16"/>
      <c r="G33" s="16"/>
      <c r="H33" s="16"/>
      <c r="I33" s="16"/>
      <c r="J33" s="16"/>
    </row>
    <row r="34" spans="3:10" ht="12.75">
      <c r="C34" s="1">
        <v>4</v>
      </c>
      <c r="D34" s="1">
        <v>8</v>
      </c>
      <c r="E34" s="1">
        <v>12</v>
      </c>
      <c r="F34" s="1">
        <v>16</v>
      </c>
      <c r="G34" s="1">
        <v>20</v>
      </c>
      <c r="H34" s="1">
        <v>24</v>
      </c>
      <c r="I34" s="1">
        <v>28</v>
      </c>
      <c r="J34" s="1">
        <v>32</v>
      </c>
    </row>
    <row r="35" spans="3:10" ht="12.75">
      <c r="C35" s="1" t="s">
        <v>11</v>
      </c>
      <c r="D35" s="1" t="s">
        <v>12</v>
      </c>
      <c r="E35" s="1" t="s">
        <v>13</v>
      </c>
      <c r="F35" s="1" t="s">
        <v>14</v>
      </c>
      <c r="G35" s="1" t="s">
        <v>15</v>
      </c>
      <c r="H35" s="1" t="s">
        <v>16</v>
      </c>
      <c r="I35" s="1" t="s">
        <v>17</v>
      </c>
      <c r="J35" s="1" t="s">
        <v>18</v>
      </c>
    </row>
    <row r="36" spans="1:10" ht="12.75">
      <c r="A36" s="1">
        <v>10</v>
      </c>
      <c r="B36" t="s">
        <v>38</v>
      </c>
      <c r="C36" s="4" t="s">
        <v>27</v>
      </c>
      <c r="D36" s="4" t="s">
        <v>27</v>
      </c>
      <c r="E36" s="4"/>
      <c r="F36" s="4"/>
      <c r="G36" s="4"/>
      <c r="H36" s="4"/>
      <c r="I36" s="4"/>
      <c r="J36" s="3" t="s">
        <v>27</v>
      </c>
    </row>
    <row r="38" spans="1:10" ht="12.75">
      <c r="A38" s="1" t="s">
        <v>39</v>
      </c>
      <c r="B38" s="15" t="s">
        <v>40</v>
      </c>
      <c r="C38" s="16"/>
      <c r="D38" s="16"/>
      <c r="E38" s="16"/>
      <c r="F38" s="16"/>
      <c r="G38" s="16"/>
      <c r="H38" s="16"/>
      <c r="I38" s="16"/>
      <c r="J38" s="16"/>
    </row>
    <row r="39" spans="3:10" ht="12.75">
      <c r="C39" s="1">
        <v>4</v>
      </c>
      <c r="D39" s="1">
        <v>8</v>
      </c>
      <c r="E39" s="1">
        <v>12</v>
      </c>
      <c r="F39" s="1">
        <v>16</v>
      </c>
      <c r="G39" s="1">
        <v>20</v>
      </c>
      <c r="H39" s="1">
        <v>24</v>
      </c>
      <c r="I39" s="1">
        <v>28</v>
      </c>
      <c r="J39" s="1">
        <v>32</v>
      </c>
    </row>
    <row r="40" spans="3:10" ht="12.75">
      <c r="C40" s="1" t="s">
        <v>11</v>
      </c>
      <c r="D40" s="1" t="s">
        <v>12</v>
      </c>
      <c r="E40" s="1" t="s">
        <v>13</v>
      </c>
      <c r="F40" s="1" t="s">
        <v>14</v>
      </c>
      <c r="G40" s="1" t="s">
        <v>15</v>
      </c>
      <c r="H40" s="1" t="s">
        <v>16</v>
      </c>
      <c r="I40" s="1" t="s">
        <v>17</v>
      </c>
      <c r="J40" s="1" t="s">
        <v>18</v>
      </c>
    </row>
    <row r="41" spans="1:10" ht="12.75">
      <c r="A41" s="1">
        <v>10</v>
      </c>
      <c r="B41" t="s">
        <v>40</v>
      </c>
      <c r="C41" s="2" t="s">
        <v>27</v>
      </c>
      <c r="D41" s="2" t="s">
        <v>27</v>
      </c>
      <c r="E41" s="8">
        <f>SUM(E11:E13,E20:E21,E28:E29,E36)</f>
        <v>3329604852.2699986</v>
      </c>
      <c r="F41" s="8">
        <f>SUM(F11:F13,F20:F21,F28:F29,F36)</f>
        <v>13716144707.710001</v>
      </c>
      <c r="G41" s="8">
        <f>SUM(G11:G13,G20:G21,G28:G29,G36)</f>
        <v>13520930944</v>
      </c>
      <c r="H41" s="8">
        <f>SUM(H11:H13,H20:H21,H28:H29,H36)</f>
        <v>3524818615.9799986</v>
      </c>
      <c r="I41" s="2" t="s">
        <v>27</v>
      </c>
      <c r="J41" s="2" t="s">
        <v>27</v>
      </c>
    </row>
    <row r="43" ht="12.75">
      <c r="D43" s="13"/>
    </row>
  </sheetData>
  <sheetProtection/>
  <mergeCells count="7">
    <mergeCell ref="B25:J25"/>
    <mergeCell ref="B33:J33"/>
    <mergeCell ref="B38:J38"/>
    <mergeCell ref="D1:H1"/>
    <mergeCell ref="D2:H2"/>
    <mergeCell ref="B8:J8"/>
    <mergeCell ref="B17:J17"/>
  </mergeCells>
  <dataValidations count="20">
    <dataValidation type="textLength" allowBlank="1" showInputMessage="1" showErrorMessage="1" promptTitle="Cualquier contenido" error="Escriba un texto " sqref="C11:C13">
      <formula1>0</formula1>
      <formula2>3500</formula2>
    </dataValidation>
    <dataValidation type="textLength" allowBlank="1" showInputMessage="1" showErrorMessage="1" promptTitle="Cualquier contenido" error="Escriba un texto " sqref="D11:D13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E20:H21 E28:H29 E11:H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11:I13">
      <formula1>-1.7976931348623157E+308</formula1>
      <formula2>1.7976931348623157E+308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J11:J13 J20:J21 J28:J29">
      <formula1>-1</formula1>
    </dataValidation>
    <dataValidation type="textLength" allowBlank="1" showInputMessage="1" showErrorMessage="1" promptTitle="Cualquier contenido" error="Escriba un texto " sqref="C20:C21">
      <formula1>0</formula1>
      <formula2>3500</formula2>
    </dataValidation>
    <dataValidation type="textLength" allowBlank="1" showInputMessage="1" showErrorMessage="1" promptTitle="Cualquier contenido" error="Escriba un texto " sqref="D20:D21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I20:I2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C28:C29">
      <formula1>0</formula1>
      <formula2>3500</formula2>
    </dataValidation>
    <dataValidation type="textLength" allowBlank="1" showInputMessage="1" showErrorMessage="1" promptTitle="Cualquier contenido" error="Escriba un texto " sqref="D28:D29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I28:I29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C36">
      <formula1>0</formula1>
      <formula2>3500</formula2>
    </dataValidation>
    <dataValidation type="textLength" allowBlank="1" showInputMessage="1" showErrorMessage="1" promptTitle="Cualquier contenido" error="Escriba un texto " sqref="D36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E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36">
      <formula1>-1.7976931348623157E+308</formula1>
      <formula2>1.7976931348623157E+308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J36">
      <formula1>-1</formula1>
    </dataValidation>
    <dataValidation type="decimal" allowBlank="1" showInputMessage="1" showErrorMessage="1" promptTitle="Escriba un número en esta casilla" errorTitle="Entrada no válida" error="Por favor escriba un número" sqref="E41:H41">
      <formula1>-1.7976931348623157E+308</formula1>
      <formula2>1.7976931348623157E+308</formula2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44"/>
  <sheetViews>
    <sheetView zoomScalePageLayoutView="0" workbookViewId="0" topLeftCell="A1">
      <selection activeCell="A1" sqref="A1"/>
    </sheetView>
  </sheetViews>
  <sheetFormatPr defaultColWidth="0" defaultRowHeight="12.75"/>
  <cols>
    <col min="1" max="1" width="9.140625" style="0" customWidth="1"/>
    <col min="2" max="2" width="47.00390625" style="0" customWidth="1"/>
    <col min="3" max="3" width="19.140625" style="0" customWidth="1"/>
    <col min="4" max="4" width="17.57421875" style="0" customWidth="1"/>
    <col min="5" max="5" width="13.00390625" style="0" customWidth="1"/>
    <col min="6" max="6" width="9.140625" style="0" customWidth="1"/>
    <col min="7" max="16384" width="8.8515625" style="0" hidden="1" customWidth="1"/>
  </cols>
  <sheetData>
    <row r="1" spans="2:8" ht="12.75">
      <c r="B1" s="1" t="s">
        <v>0</v>
      </c>
      <c r="C1" s="1">
        <v>3</v>
      </c>
      <c r="D1" s="15" t="s">
        <v>1</v>
      </c>
      <c r="E1" s="16"/>
      <c r="F1" s="16"/>
      <c r="G1" s="16"/>
      <c r="H1" s="16"/>
    </row>
    <row r="2" spans="2:8" ht="12.75">
      <c r="B2" s="1" t="s">
        <v>2</v>
      </c>
      <c r="C2" s="1">
        <v>1700</v>
      </c>
      <c r="D2" s="15" t="s">
        <v>41</v>
      </c>
      <c r="E2" s="16"/>
      <c r="F2" s="16"/>
      <c r="G2" s="16"/>
      <c r="H2" s="16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5">
        <v>42704</v>
      </c>
    </row>
    <row r="6" spans="2:4" ht="12.75">
      <c r="B6" s="1" t="s">
        <v>7</v>
      </c>
      <c r="C6" s="1">
        <v>1</v>
      </c>
      <c r="D6" s="1" t="s">
        <v>8</v>
      </c>
    </row>
    <row r="8" spans="1:5" ht="12.75">
      <c r="A8" s="1" t="s">
        <v>9</v>
      </c>
      <c r="B8" s="15" t="s">
        <v>42</v>
      </c>
      <c r="C8" s="16"/>
      <c r="D8" s="16"/>
      <c r="E8" s="16"/>
    </row>
    <row r="9" spans="3:5" ht="12.75">
      <c r="C9" s="1">
        <v>4</v>
      </c>
      <c r="D9" s="1">
        <v>8</v>
      </c>
      <c r="E9" s="1">
        <v>12</v>
      </c>
    </row>
    <row r="10" spans="3:5" ht="12.75">
      <c r="C10" s="1" t="s">
        <v>43</v>
      </c>
      <c r="D10" s="1" t="s">
        <v>44</v>
      </c>
      <c r="E10" s="1" t="s">
        <v>45</v>
      </c>
    </row>
    <row r="11" spans="1:5" ht="12.75">
      <c r="A11" s="1">
        <v>10</v>
      </c>
      <c r="B11" t="s">
        <v>46</v>
      </c>
      <c r="C11" s="2" t="s">
        <v>47</v>
      </c>
      <c r="D11" s="2" t="s">
        <v>27</v>
      </c>
      <c r="E11" s="2" t="s">
        <v>27</v>
      </c>
    </row>
    <row r="12" spans="1:5" ht="12.75">
      <c r="A12" s="1">
        <v>20</v>
      </c>
      <c r="B12" t="s">
        <v>48</v>
      </c>
      <c r="C12" s="10">
        <f>'CB-0115  INFORME SOBRE RECUR...'!H28+'CB-0115  INFORME SOBRE RECUR...'!H29+'CB-0115  INFORME SOBRE RECUR...'!H36</f>
        <v>17353995</v>
      </c>
      <c r="D12" s="11" t="s">
        <v>27</v>
      </c>
      <c r="E12" s="7">
        <f>+C12/D16</f>
        <v>0.003864928663413365</v>
      </c>
    </row>
    <row r="13" spans="1:5" ht="12.75">
      <c r="A13" s="1">
        <v>30</v>
      </c>
      <c r="B13" t="s">
        <v>49</v>
      </c>
      <c r="C13" s="10">
        <f>'CB-0115  INFORME SOBRE RECUR...'!H11+'CB-0115  INFORME SOBRE RECUR...'!H12</f>
        <v>1098655277.2599983</v>
      </c>
      <c r="D13" s="11" t="s">
        <v>27</v>
      </c>
      <c r="E13" s="7">
        <f>+C13/D16</f>
        <v>0.24468281063193376</v>
      </c>
    </row>
    <row r="14" spans="1:5" ht="12.75">
      <c r="A14" s="1">
        <v>40</v>
      </c>
      <c r="B14" t="s">
        <v>50</v>
      </c>
      <c r="C14" s="10">
        <f>+'CB-0115  INFORME SOBRE RECUR...'!H20+'CB-0115  INFORME SOBRE RECUR...'!H21</f>
        <v>2408809343.7200003</v>
      </c>
      <c r="D14" s="11" t="s">
        <v>27</v>
      </c>
      <c r="E14" s="7">
        <f>+C14/D16</f>
        <v>0.5364687656785291</v>
      </c>
    </row>
    <row r="15" spans="1:5" ht="12.75">
      <c r="A15" s="1">
        <v>50</v>
      </c>
      <c r="B15" t="s">
        <v>51</v>
      </c>
      <c r="C15" s="10">
        <v>0</v>
      </c>
      <c r="D15" s="11" t="s">
        <v>27</v>
      </c>
      <c r="E15" s="6"/>
    </row>
    <row r="16" spans="1:5" ht="12.75">
      <c r="A16" s="1">
        <v>60</v>
      </c>
      <c r="B16" t="s">
        <v>52</v>
      </c>
      <c r="C16" s="11" t="s">
        <v>27</v>
      </c>
      <c r="D16" s="12">
        <v>4490120390.65</v>
      </c>
      <c r="E16" s="6">
        <v>100</v>
      </c>
    </row>
    <row r="17" spans="1:5" ht="12.75">
      <c r="A17" s="1">
        <v>70</v>
      </c>
      <c r="B17" t="s">
        <v>53</v>
      </c>
      <c r="C17" s="11" t="s">
        <v>47</v>
      </c>
      <c r="D17" s="11" t="s">
        <v>27</v>
      </c>
      <c r="E17" s="2" t="s">
        <v>27</v>
      </c>
    </row>
    <row r="18" spans="1:5" ht="12.75">
      <c r="A18" s="1">
        <v>80</v>
      </c>
      <c r="B18" t="s">
        <v>54</v>
      </c>
      <c r="C18" s="10">
        <v>0</v>
      </c>
      <c r="D18" s="11" t="s">
        <v>27</v>
      </c>
      <c r="E18" s="6">
        <v>0</v>
      </c>
    </row>
    <row r="19" spans="1:5" ht="12.75">
      <c r="A19" s="1">
        <v>90</v>
      </c>
      <c r="B19" t="s">
        <v>55</v>
      </c>
      <c r="C19" s="10">
        <v>0</v>
      </c>
      <c r="D19" s="11" t="s">
        <v>27</v>
      </c>
      <c r="E19" s="6">
        <v>0</v>
      </c>
    </row>
    <row r="20" spans="1:5" ht="12.75">
      <c r="A20" s="1">
        <v>100</v>
      </c>
      <c r="B20" t="s">
        <v>52</v>
      </c>
      <c r="C20" s="11" t="s">
        <v>27</v>
      </c>
      <c r="D20" s="12">
        <v>0</v>
      </c>
      <c r="E20" s="6">
        <v>0</v>
      </c>
    </row>
    <row r="21" spans="1:5" ht="12.75">
      <c r="A21" s="1">
        <v>110</v>
      </c>
      <c r="B21" t="s">
        <v>56</v>
      </c>
      <c r="C21" s="11" t="s">
        <v>27</v>
      </c>
      <c r="D21" s="12">
        <f>D16+D20</f>
        <v>4490120390.65</v>
      </c>
      <c r="E21" s="6">
        <v>100</v>
      </c>
    </row>
    <row r="22" spans="1:5" ht="13.5" thickBot="1">
      <c r="A22" s="1">
        <v>120</v>
      </c>
      <c r="B22" t="s">
        <v>57</v>
      </c>
      <c r="C22" s="11" t="s">
        <v>47</v>
      </c>
      <c r="D22" s="11" t="s">
        <v>27</v>
      </c>
      <c r="E22" s="2" t="s">
        <v>27</v>
      </c>
    </row>
    <row r="23" spans="1:5" ht="13.5" thickBot="1">
      <c r="A23" s="1">
        <v>130</v>
      </c>
      <c r="B23" t="s">
        <v>58</v>
      </c>
      <c r="C23" s="10">
        <v>799672000</v>
      </c>
      <c r="D23" s="11" t="s">
        <v>27</v>
      </c>
      <c r="E23" s="7">
        <v>0.7123281589555238</v>
      </c>
    </row>
    <row r="24" spans="1:5" ht="13.5" thickBot="1">
      <c r="A24" s="1">
        <v>140</v>
      </c>
      <c r="B24" t="s">
        <v>59</v>
      </c>
      <c r="C24" s="10">
        <v>322945420</v>
      </c>
      <c r="D24" s="11" t="s">
        <v>27</v>
      </c>
      <c r="E24" s="7">
        <v>0.28767184104447624</v>
      </c>
    </row>
    <row r="25" spans="1:5" ht="12.75">
      <c r="A25" s="1">
        <v>150</v>
      </c>
      <c r="B25" t="s">
        <v>60</v>
      </c>
      <c r="C25" s="10">
        <v>0</v>
      </c>
      <c r="D25" s="11" t="s">
        <v>27</v>
      </c>
      <c r="E25" s="6"/>
    </row>
    <row r="26" spans="1:5" ht="12.75">
      <c r="A26" s="1">
        <v>160</v>
      </c>
      <c r="B26" t="s">
        <v>52</v>
      </c>
      <c r="C26" s="11" t="s">
        <v>27</v>
      </c>
      <c r="D26" s="12">
        <v>1122617420</v>
      </c>
      <c r="E26" s="6">
        <v>7.31</v>
      </c>
    </row>
    <row r="27" spans="1:5" ht="12.75">
      <c r="A27" s="1">
        <v>170</v>
      </c>
      <c r="B27" t="s">
        <v>61</v>
      </c>
      <c r="C27" s="11" t="s">
        <v>27</v>
      </c>
      <c r="D27" s="12">
        <v>3367502970.6499996</v>
      </c>
      <c r="E27" s="6">
        <v>92.69</v>
      </c>
    </row>
    <row r="28" spans="1:5" ht="13.5" thickBot="1">
      <c r="A28" s="1">
        <v>180</v>
      </c>
      <c r="B28" t="s">
        <v>62</v>
      </c>
      <c r="C28" s="10">
        <v>13538106672</v>
      </c>
      <c r="D28" s="11" t="s">
        <v>27</v>
      </c>
      <c r="E28" s="6">
        <v>0</v>
      </c>
    </row>
    <row r="29" spans="1:5" ht="13.5" thickBot="1">
      <c r="A29" s="1">
        <v>190</v>
      </c>
      <c r="B29" t="s">
        <v>63</v>
      </c>
      <c r="C29" s="10">
        <v>13252452621.2208</v>
      </c>
      <c r="D29" s="11" t="s">
        <v>27</v>
      </c>
      <c r="E29" s="6">
        <v>34.21</v>
      </c>
    </row>
    <row r="30" spans="1:5" ht="13.5" thickBot="1">
      <c r="A30" s="1">
        <v>200</v>
      </c>
      <c r="B30" t="s">
        <v>64</v>
      </c>
      <c r="C30" s="11" t="s">
        <v>27</v>
      </c>
      <c r="D30" s="12">
        <v>285654050.7791996</v>
      </c>
      <c r="E30" s="6">
        <v>34.21</v>
      </c>
    </row>
    <row r="43" ht="12.75">
      <c r="D43" s="9"/>
    </row>
    <row r="44" ht="12.75">
      <c r="D44" s="9"/>
    </row>
  </sheetData>
  <sheetProtection/>
  <mergeCells count="3">
    <mergeCell ref="D1:H1"/>
    <mergeCell ref="D2:H2"/>
    <mergeCell ref="B8:E8"/>
  </mergeCells>
  <dataValidations count="34">
    <dataValidation type="decimal" allowBlank="1" showInputMessage="1" showErrorMessage="1" promptTitle="Escriba un número en esta casilla" errorTitle="Entrada no válida" error="Por favor escriba un número" sqref="C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2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2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3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30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5"/>
  <sheetViews>
    <sheetView zoomScalePageLayoutView="0" workbookViewId="0" topLeftCell="A1">
      <selection activeCell="A1" sqref="A1"/>
    </sheetView>
  </sheetViews>
  <sheetFormatPr defaultColWidth="0" defaultRowHeight="12.75"/>
  <cols>
    <col min="1" max="1" width="9.140625" style="0" customWidth="1"/>
    <col min="2" max="2" width="76.00390625" style="0" customWidth="1"/>
    <col min="3" max="3" width="11.00390625" style="0" customWidth="1"/>
    <col min="4" max="4" width="41.00390625" style="0" customWidth="1"/>
    <col min="5" max="5" width="45.00390625" style="0" customWidth="1"/>
    <col min="6" max="6" width="27.00390625" style="0" customWidth="1"/>
    <col min="7" max="7" width="21.00390625" style="0" customWidth="1"/>
    <col min="8" max="8" width="35.00390625" style="0" customWidth="1"/>
    <col min="9" max="9" width="29.00390625" style="0" customWidth="1"/>
    <col min="10" max="10" width="9.140625" style="0" customWidth="1"/>
    <col min="11" max="16384" width="8.8515625" style="0" hidden="1" customWidth="1"/>
  </cols>
  <sheetData>
    <row r="1" spans="2:8" ht="12.75">
      <c r="B1" s="1" t="s">
        <v>0</v>
      </c>
      <c r="C1" s="1">
        <v>3</v>
      </c>
      <c r="D1" s="15" t="s">
        <v>1</v>
      </c>
      <c r="E1" s="16"/>
      <c r="F1" s="16"/>
      <c r="G1" s="16"/>
      <c r="H1" s="16"/>
    </row>
    <row r="2" spans="2:8" ht="12.75">
      <c r="B2" s="1" t="s">
        <v>2</v>
      </c>
      <c r="C2" s="1">
        <v>12100</v>
      </c>
      <c r="D2" s="15" t="s">
        <v>65</v>
      </c>
      <c r="E2" s="16"/>
      <c r="F2" s="16"/>
      <c r="G2" s="16"/>
      <c r="H2" s="16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235</v>
      </c>
    </row>
    <row r="5" spans="2:3" ht="12.75">
      <c r="B5" s="1" t="s">
        <v>6</v>
      </c>
      <c r="C5" s="5">
        <v>42704</v>
      </c>
    </row>
    <row r="6" spans="2:4" ht="12.75">
      <c r="B6" s="1" t="s">
        <v>7</v>
      </c>
      <c r="C6" s="1">
        <v>1</v>
      </c>
      <c r="D6" s="1" t="s">
        <v>8</v>
      </c>
    </row>
    <row r="8" spans="1:9" ht="12.75">
      <c r="A8" s="1" t="s">
        <v>9</v>
      </c>
      <c r="B8" s="15" t="s">
        <v>66</v>
      </c>
      <c r="C8" s="16"/>
      <c r="D8" s="16"/>
      <c r="E8" s="16"/>
      <c r="F8" s="16"/>
      <c r="G8" s="16"/>
      <c r="H8" s="16"/>
      <c r="I8" s="16"/>
    </row>
    <row r="9" spans="3:9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3:9" ht="12.75">
      <c r="C10" s="1" t="s">
        <v>67</v>
      </c>
      <c r="D10" s="1" t="s">
        <v>68</v>
      </c>
      <c r="E10" s="1" t="s">
        <v>69</v>
      </c>
      <c r="F10" s="1" t="s">
        <v>70</v>
      </c>
      <c r="G10" s="1" t="s">
        <v>71</v>
      </c>
      <c r="H10" s="1" t="s">
        <v>72</v>
      </c>
      <c r="I10" s="1" t="s">
        <v>73</v>
      </c>
    </row>
    <row r="11" spans="1:9" ht="12.75">
      <c r="A11" s="1">
        <v>10</v>
      </c>
      <c r="B11" t="s">
        <v>74</v>
      </c>
      <c r="C11" s="3" t="s">
        <v>27</v>
      </c>
      <c r="D11" s="4"/>
      <c r="E11" s="4"/>
      <c r="F11" s="4"/>
      <c r="G11" s="4" t="s">
        <v>27</v>
      </c>
      <c r="H11" s="4"/>
      <c r="I11" s="4" t="s">
        <v>27</v>
      </c>
    </row>
    <row r="12" spans="1:9" ht="12.75">
      <c r="A12" s="1">
        <v>20</v>
      </c>
      <c r="B12" t="s">
        <v>75</v>
      </c>
      <c r="C12" s="3" t="s">
        <v>27</v>
      </c>
      <c r="D12" s="4"/>
      <c r="E12" s="4"/>
      <c r="F12" s="4"/>
      <c r="G12" s="4" t="s">
        <v>27</v>
      </c>
      <c r="H12" s="4"/>
      <c r="I12" s="4" t="s">
        <v>27</v>
      </c>
    </row>
    <row r="13" spans="1:9" ht="12.75">
      <c r="A13" s="1">
        <v>30</v>
      </c>
      <c r="B13" t="s">
        <v>76</v>
      </c>
      <c r="C13" s="3" t="s">
        <v>27</v>
      </c>
      <c r="D13" s="4"/>
      <c r="E13" s="4"/>
      <c r="F13" s="4"/>
      <c r="G13" s="4" t="s">
        <v>27</v>
      </c>
      <c r="H13" s="4"/>
      <c r="I13" s="4" t="s">
        <v>27</v>
      </c>
    </row>
    <row r="14" spans="1:9" ht="12.75">
      <c r="A14" s="1">
        <v>40</v>
      </c>
      <c r="B14" t="s">
        <v>77</v>
      </c>
      <c r="C14" s="3" t="s">
        <v>27</v>
      </c>
      <c r="D14" s="4"/>
      <c r="E14" s="4"/>
      <c r="F14" s="4"/>
      <c r="G14" s="4" t="s">
        <v>27</v>
      </c>
      <c r="H14" s="4"/>
      <c r="I14" s="4" t="s">
        <v>27</v>
      </c>
    </row>
    <row r="15" spans="1:9" ht="12.75">
      <c r="A15" s="1">
        <v>50</v>
      </c>
      <c r="B15" t="s">
        <v>78</v>
      </c>
      <c r="C15" s="3" t="s">
        <v>27</v>
      </c>
      <c r="D15" s="4"/>
      <c r="E15" s="4"/>
      <c r="F15" s="4"/>
      <c r="G15" s="4" t="s">
        <v>27</v>
      </c>
      <c r="H15" s="4"/>
      <c r="I15" s="4" t="s">
        <v>27</v>
      </c>
    </row>
    <row r="16" spans="1:9" ht="12.75">
      <c r="A16" s="1">
        <v>60</v>
      </c>
      <c r="B16" t="s">
        <v>79</v>
      </c>
      <c r="C16" s="3" t="s">
        <v>27</v>
      </c>
      <c r="D16" s="4"/>
      <c r="E16" s="4"/>
      <c r="F16" s="4"/>
      <c r="G16" s="4" t="s">
        <v>27</v>
      </c>
      <c r="H16" s="4"/>
      <c r="I16" s="4" t="s">
        <v>27</v>
      </c>
    </row>
    <row r="17" spans="1:9" ht="12.75">
      <c r="A17" s="1">
        <v>70</v>
      </c>
      <c r="B17" t="s">
        <v>80</v>
      </c>
      <c r="C17" s="3" t="s">
        <v>27</v>
      </c>
      <c r="D17" s="4"/>
      <c r="E17" s="4"/>
      <c r="F17" s="4"/>
      <c r="G17" s="4" t="s">
        <v>27</v>
      </c>
      <c r="H17" s="4"/>
      <c r="I17" s="4" t="s">
        <v>27</v>
      </c>
    </row>
    <row r="18" spans="1:9" ht="12.75">
      <c r="A18" s="1">
        <v>80</v>
      </c>
      <c r="B18" t="s">
        <v>81</v>
      </c>
      <c r="C18" s="3" t="s">
        <v>27</v>
      </c>
      <c r="D18" s="4"/>
      <c r="E18" s="4"/>
      <c r="F18" s="4"/>
      <c r="G18" s="4" t="s">
        <v>27</v>
      </c>
      <c r="H18" s="4"/>
      <c r="I18" s="4" t="s">
        <v>27</v>
      </c>
    </row>
    <row r="19" spans="1:9" ht="12.75">
      <c r="A19" s="1">
        <v>90</v>
      </c>
      <c r="B19" t="s">
        <v>82</v>
      </c>
      <c r="C19" s="3" t="s">
        <v>27</v>
      </c>
      <c r="D19" s="4"/>
      <c r="E19" s="4"/>
      <c r="F19" s="4"/>
      <c r="G19" s="4" t="s">
        <v>27</v>
      </c>
      <c r="H19" s="4"/>
      <c r="I19" s="4" t="s">
        <v>27</v>
      </c>
    </row>
    <row r="20" spans="1:9" ht="12.75">
      <c r="A20" s="1">
        <v>100</v>
      </c>
      <c r="B20" t="s">
        <v>83</v>
      </c>
      <c r="C20" s="3" t="s">
        <v>27</v>
      </c>
      <c r="D20" s="4"/>
      <c r="E20" s="4"/>
      <c r="F20" s="4"/>
      <c r="G20" s="4" t="s">
        <v>27</v>
      </c>
      <c r="H20" s="4"/>
      <c r="I20" s="4" t="s">
        <v>27</v>
      </c>
    </row>
    <row r="21" spans="1:9" ht="12.75">
      <c r="A21" s="1">
        <v>110</v>
      </c>
      <c r="B21" t="s">
        <v>84</v>
      </c>
      <c r="C21" s="3" t="s">
        <v>27</v>
      </c>
      <c r="D21" s="4"/>
      <c r="E21" s="4"/>
      <c r="F21" s="4"/>
      <c r="G21" s="4" t="s">
        <v>27</v>
      </c>
      <c r="H21" s="4"/>
      <c r="I21" s="4" t="s">
        <v>27</v>
      </c>
    </row>
    <row r="22" spans="1:9" ht="12.75">
      <c r="A22" s="1">
        <v>120</v>
      </c>
      <c r="B22" t="s">
        <v>85</v>
      </c>
      <c r="C22" s="3" t="s">
        <v>27</v>
      </c>
      <c r="D22" s="4"/>
      <c r="E22" s="4"/>
      <c r="F22" s="4"/>
      <c r="G22" s="4" t="s">
        <v>27</v>
      </c>
      <c r="H22" s="4"/>
      <c r="I22" s="4" t="s">
        <v>27</v>
      </c>
    </row>
    <row r="23" spans="1:9" ht="12.75">
      <c r="A23" s="1">
        <v>130</v>
      </c>
      <c r="B23" t="s">
        <v>86</v>
      </c>
      <c r="C23" s="3" t="s">
        <v>27</v>
      </c>
      <c r="D23" s="4"/>
      <c r="E23" s="4"/>
      <c r="F23" s="4"/>
      <c r="G23" s="4" t="s">
        <v>27</v>
      </c>
      <c r="H23" s="4"/>
      <c r="I23" s="4" t="s">
        <v>27</v>
      </c>
    </row>
    <row r="24" spans="1:9" ht="12.75">
      <c r="A24" s="1">
        <v>140</v>
      </c>
      <c r="B24" t="s">
        <v>87</v>
      </c>
      <c r="C24" s="3" t="s">
        <v>27</v>
      </c>
      <c r="D24" s="4"/>
      <c r="E24" s="4"/>
      <c r="F24" s="4"/>
      <c r="G24" s="4" t="s">
        <v>27</v>
      </c>
      <c r="H24" s="4"/>
      <c r="I24" s="4" t="s">
        <v>27</v>
      </c>
    </row>
    <row r="25" spans="1:9" ht="12.75">
      <c r="A25" s="1">
        <v>150</v>
      </c>
      <c r="B25" t="s">
        <v>88</v>
      </c>
      <c r="C25" s="3" t="s">
        <v>27</v>
      </c>
      <c r="D25" s="4"/>
      <c r="E25" s="4"/>
      <c r="F25" s="4"/>
      <c r="G25" s="4" t="s">
        <v>27</v>
      </c>
      <c r="H25" s="4"/>
      <c r="I25" s="4" t="s">
        <v>27</v>
      </c>
    </row>
  </sheetData>
  <sheetProtection/>
  <mergeCells count="3">
    <mergeCell ref="D1:H1"/>
    <mergeCell ref="D2:H2"/>
    <mergeCell ref="B8:I8"/>
  </mergeCells>
  <dataValidations count="105">
    <dataValidation type="date" operator="notEqual" allowBlank="1" showInputMessage="1" showErrorMessage="1" promptTitle="Ingrese una fecha (AAAA/MM/DD)" errorTitle="Entrada no válida" error="Por favor escriba una fecha válida (AAAA/MM/DD)" sqref="C11">
      <formula1>-1</formula1>
    </dataValidation>
    <dataValidation type="decimal" allowBlank="1" showInputMessage="1" showErrorMessage="1" promptTitle="Escriba un número en esta casilla" errorTitle="Entrada no válida" error="Por favor escriba un número" sqref="D1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1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1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2">
      <formula1>-1</formula1>
    </dataValidation>
    <dataValidation type="decimal" allowBlank="1" showInputMessage="1" showErrorMessage="1" promptTitle="Escriba un número en esta casilla" errorTitle="Entrada no válida" error="Por favor escriba un número" sqref="D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2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2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3">
      <formula1>-1</formula1>
    </dataValidation>
    <dataValidation type="decimal" allowBlank="1" showInputMessage="1" showErrorMessage="1" promptTitle="Escriba un número en esta casilla" errorTitle="Entrada no válida" error="Por favor escriba un número" sqref="D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3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3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4">
      <formula1>-1</formula1>
    </dataValidation>
    <dataValidation type="decimal" allowBlank="1" showInputMessage="1" showErrorMessage="1" promptTitle="Escriba un número en esta casilla" errorTitle="Entrada no válida" error="Por favor escriba un número" sqref="D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4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4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5">
      <formula1>-1</formula1>
    </dataValidation>
    <dataValidation type="decimal" allowBlank="1" showInputMessage="1" showErrorMessage="1" promptTitle="Escriba un número en esta casilla" errorTitle="Entrada no válida" error="Por favor escriba un número" sqref="D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5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5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6">
      <formula1>-1</formula1>
    </dataValidation>
    <dataValidation type="decimal" allowBlank="1" showInputMessage="1" showErrorMessage="1" promptTitle="Escriba un número en esta casilla" errorTitle="Entrada no válida" error="Por favor escriba un número" sqref="D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6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6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6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6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7">
      <formula1>-1</formula1>
    </dataValidation>
    <dataValidation type="decimal" allowBlank="1" showInputMessage="1" showErrorMessage="1" promptTitle="Escriba un número en esta casilla" errorTitle="Entrada no válida" error="Por favor escriba un número" sqref="D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7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7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7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7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8">
      <formula1>-1</formula1>
    </dataValidation>
    <dataValidation type="decimal" allowBlank="1" showInputMessage="1" showErrorMessage="1" promptTitle="Escriba un número en esta casilla" errorTitle="Entrada no válida" error="Por favor escriba un número" sqref="D1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8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8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8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8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9">
      <formula1>-1</formula1>
    </dataValidation>
    <dataValidation type="decimal" allowBlank="1" showInputMessage="1" showErrorMessage="1" promptTitle="Escriba un número en esta casilla" errorTitle="Entrada no válida" error="Por favor escriba un número" sqref="D1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9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9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9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9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0">
      <formula1>-1</formula1>
    </dataValidation>
    <dataValidation type="decimal" allowBlank="1" showInputMessage="1" showErrorMessage="1" promptTitle="Escriba un número en esta casilla" errorTitle="Entrada no válida" error="Por favor escriba un número" sqref="D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0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0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0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0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1">
      <formula1>-1</formula1>
    </dataValidation>
    <dataValidation type="decimal" allowBlank="1" showInputMessage="1" showErrorMessage="1" promptTitle="Escriba un número en esta casilla" errorTitle="Entrada no válida" error="Por favor escriba un número" sqref="D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1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1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2">
      <formula1>-1</formula1>
    </dataValidation>
    <dataValidation type="decimal" allowBlank="1" showInputMessage="1" showErrorMessage="1" promptTitle="Escriba un número en esta casilla" errorTitle="Entrada no válida" error="Por favor escriba un número" sqref="D2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2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2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3">
      <formula1>-1</formula1>
    </dataValidation>
    <dataValidation type="decimal" allowBlank="1" showInputMessage="1" showErrorMessage="1" promptTitle="Escriba un número en esta casilla" errorTitle="Entrada no válida" error="Por favor escriba un número" sqref="D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3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3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4">
      <formula1>-1</formula1>
    </dataValidation>
    <dataValidation type="decimal" allowBlank="1" showInputMessage="1" showErrorMessage="1" promptTitle="Escriba un número en esta casilla" errorTitle="Entrada no válida" error="Por favor escriba un número" sqref="D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4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4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5">
      <formula1>-1</formula1>
    </dataValidation>
    <dataValidation type="decimal" allowBlank="1" showInputMessage="1" showErrorMessage="1" promptTitle="Escriba un número en esta casilla" errorTitle="Entrada no válida" error="Por favor escriba un número" sqref="D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5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5">
      <formula1>0</formula1>
      <formula2>3500</formula2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DORYS REYES SALCEDO</dc:creator>
  <cp:keywords/>
  <dc:description/>
  <cp:lastModifiedBy>Sergio Giovanni Ronderos Pava</cp:lastModifiedBy>
  <cp:lastPrinted>2016-08-09T16:13:47Z</cp:lastPrinted>
  <dcterms:created xsi:type="dcterms:W3CDTF">2014-03-07T14:47:00Z</dcterms:created>
  <dcterms:modified xsi:type="dcterms:W3CDTF">2017-01-13T13:11:39Z</dcterms:modified>
  <cp:category/>
  <cp:version/>
  <cp:contentType/>
  <cp:contentStatus/>
</cp:coreProperties>
</file>